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<sst xmlns="http://schemas.openxmlformats.org/spreadsheetml/2006/main" count="41" uniqueCount="40">
  <si>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Ведомость </t>
  </si>
  <si>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</si>
  <si>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</si>
  <si>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</si>
  <si>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</si>
  <si>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</si>
  <si>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</si>
  <si>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</si>
  <si>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Управление управляющей организацией</t>
  </si>
  <si>
    <t>Прочистка и проверка  дымовентиляционных каналов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</si>
  <si>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</si>
  <si>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</si>
  <si>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</si>
  <si>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>Косметический ремонт подъездов(побелка,покраска)</t>
  </si>
  <si>
    <t>Замеры  изоляции  сопротивления</t>
  </si>
  <si>
    <t>ИТОГО</t>
  </si>
  <si>
    <t>Собрано :</t>
  </si>
  <si>
    <t>разница между РКЦ</t>
  </si>
  <si>
    <t>площадь</t>
  </si>
  <si>
    <t>начислено</t>
  </si>
  <si>
    <t>оплачено</t>
  </si>
  <si>
    <t>долг на начало</t>
  </si>
  <si>
    <t>долг на 01.04.2015</t>
  </si>
  <si>
    <t>Июль -Декабрь   2015 года тариф 6,79</t>
  </si>
  <si>
    <t>Проведение технических осмотров и устранение незначительных  неиспраностей в системе вентиляции,дымоудаления,электрических устройств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</si>
  <si>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</si>
  <si>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</si>
  <si>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</si>
  <si>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</si>
  <si>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</si>
  <si>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</si>
  <si>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Плата за услуги  расчетного центра ООО "РИЦ-Регион"</t>
  </si>
  <si>
    <t xml:space="preserve">Итого за  6 месяцев </t>
  </si>
  <si>
    <t>итого израсходованно за 6 месяцев 2015г</t>
  </si>
  <si>
    <t xml:space="preserve">Остаток ден. средств на по плану 01.01.16г </t>
  </si>
  <si>
    <t>остаток ден средств на дому 1.07.2015г</t>
  </si>
  <si>
    <t>Начислено ООО"РИЦ-Регион" за 6  месяцев :</t>
  </si>
  <si>
    <t xml:space="preserve">Долг населения  на 01 января  2016 года : </t>
  </si>
  <si>
    <t xml:space="preserve"> </t>
  </si>
  <si>
    <t>ул. Строителей         д.8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</si>
</sst>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wrapText="1"/>
    </xf>
    <xf numFmtId="2" fontId="8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23" sqref="A1:N23"/>
    </sheetView>
  </sheetViews>
  <sheetFormatPr defaultColWidth="9.140625" defaultRowHeight="15"/>
  <cols>
    <col min="1" max="1" width="9.28125" style="0" customWidth="1"/>
    <col min="2" max="2" width="44.00390625" style="0" customWidth="1"/>
    <col min="3" max="3" width="10.421875" style="0" customWidth="1"/>
    <col min="4" max="4" width="7.7109375" style="0" customWidth="1"/>
    <col min="5" max="5" width="9.8515625" style="0" customWidth="1"/>
    <col min="6" max="8" width="9.2812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140625" style="0" customWidth="1"/>
    <col min="13" max="13" width="11.8515625" style="0" bestFit="1" customWidth="1"/>
    <col min="14" max="14" width="10.57421875" style="0" customWidth="1"/>
  </cols>
  <sheetData>
    <row r="1" spans="1:9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>
      <c r="A3" s="33" t="s">
        <v>39</v>
      </c>
      <c r="B3" s="33"/>
      <c r="C3" s="33"/>
      <c r="D3" s="33"/>
      <c r="E3" s="33"/>
      <c r="F3" s="33"/>
      <c r="G3" s="33"/>
      <c r="H3" s="33"/>
      <c r="I3" s="33"/>
    </row>
    <row r="4" ht="18.75">
      <c r="A4" s="2"/>
    </row>
    <row r="5" spans="1:9" ht="18.75">
      <c r="A5" s="33" t="s">
        <v>23</v>
      </c>
      <c r="B5" s="33"/>
      <c r="C5" s="33"/>
      <c r="D5" s="33"/>
      <c r="E5" s="33"/>
      <c r="F5" s="33"/>
      <c r="G5" s="33"/>
      <c r="H5" s="33"/>
      <c r="I5" s="33"/>
    </row>
    <row r="6" spans="1:10" ht="19.5" thickBo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4" ht="15.75" customHeight="1" thickBot="1">
      <c r="A7" s="34" t="s">
        <v>2</v>
      </c>
      <c r="B7" s="35" t="s">
        <v>3</v>
      </c>
      <c r="C7" s="35" t="s">
        <v>4</v>
      </c>
      <c r="D7" s="35"/>
      <c r="E7" s="35"/>
      <c r="F7" s="35"/>
      <c r="G7" s="36" t="s">
        <v>5</v>
      </c>
      <c r="H7" s="37" t="s">
        <v>5</v>
      </c>
      <c r="I7" s="37"/>
      <c r="J7" s="38"/>
      <c r="K7" s="38"/>
      <c r="L7" s="39"/>
      <c r="M7" s="6"/>
      <c r="N7" s="6"/>
    </row>
    <row r="8" spans="1:14" ht="95.25" thickBot="1">
      <c r="A8" s="34"/>
      <c r="B8" s="35"/>
      <c r="C8" s="5" t="s">
        <v>35</v>
      </c>
      <c r="D8" s="5" t="s">
        <v>6</v>
      </c>
      <c r="E8" s="5" t="s">
        <v>7</v>
      </c>
      <c r="F8" s="5" t="s">
        <v>32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33</v>
      </c>
      <c r="N8" s="5" t="s">
        <v>34</v>
      </c>
    </row>
    <row r="9" spans="1:14" ht="16.5" thickBot="1">
      <c r="A9" s="20">
        <v>1</v>
      </c>
      <c r="B9" s="21" t="s">
        <v>8</v>
      </c>
      <c r="C9" s="22">
        <v>0</v>
      </c>
      <c r="D9" s="22">
        <v>1.59</v>
      </c>
      <c r="E9" s="23">
        <v>728.9</v>
      </c>
      <c r="F9" s="6">
        <f>D9*E9*6</f>
        <v>6953.706</v>
      </c>
      <c r="G9" s="6">
        <f>D9*E9</f>
        <v>1158.951</v>
      </c>
      <c r="H9" s="6">
        <f>E9*D9</f>
        <v>1158.951</v>
      </c>
      <c r="I9" s="6">
        <f>E9*D9</f>
        <v>1158.951</v>
      </c>
      <c r="J9" s="6">
        <f>E9*D9</f>
        <v>1158.951</v>
      </c>
      <c r="K9" s="6">
        <f>E9*D9</f>
        <v>1158.951</v>
      </c>
      <c r="L9" s="6">
        <f>E9*D9</f>
        <v>1158.951</v>
      </c>
      <c r="M9" s="5">
        <f>L9+K9+J9+I9+H9+G9</f>
        <v>6953.706</v>
      </c>
      <c r="N9" s="6">
        <f aca="true" t="shared" si="0" ref="N9:N16">C9+F9-M9</f>
        <v>0</v>
      </c>
    </row>
    <row r="10" spans="1:14" ht="32.25" thickBot="1">
      <c r="A10" s="20">
        <v>2</v>
      </c>
      <c r="B10" s="21" t="s">
        <v>9</v>
      </c>
      <c r="C10" s="22">
        <v>0</v>
      </c>
      <c r="D10" s="22">
        <v>0.89</v>
      </c>
      <c r="E10" s="23">
        <v>728.9</v>
      </c>
      <c r="F10" s="6">
        <f aca="true" t="shared" si="1" ref="F10:F17">D10*E10*6</f>
        <v>3892.326</v>
      </c>
      <c r="G10" s="6">
        <f aca="true" t="shared" si="2" ref="G10:G17">D10*E10</f>
        <v>648.721</v>
      </c>
      <c r="H10" s="6">
        <f aca="true" t="shared" si="3" ref="H10:H17">E10*D10</f>
        <v>648.721</v>
      </c>
      <c r="I10" s="6">
        <f aca="true" t="shared" si="4" ref="I10:I17">E10*D10</f>
        <v>648.721</v>
      </c>
      <c r="J10" s="6">
        <f aca="true" t="shared" si="5" ref="J10:J17">E10*D10</f>
        <v>648.721</v>
      </c>
      <c r="K10" s="6">
        <f aca="true" t="shared" si="6" ref="K10:K17">E10*D10</f>
        <v>648.721</v>
      </c>
      <c r="L10" s="6">
        <f aca="true" t="shared" si="7" ref="L10:L17">E10*D10</f>
        <v>648.721</v>
      </c>
      <c r="M10" s="5">
        <f aca="true" t="shared" si="8" ref="M10:M16">L10+K10+J10+I10+H10+G10</f>
        <v>3892.326</v>
      </c>
      <c r="N10" s="6">
        <f t="shared" si="0"/>
        <v>0</v>
      </c>
    </row>
    <row r="11" spans="1:14" ht="79.5" thickBot="1">
      <c r="A11" s="20">
        <v>3</v>
      </c>
      <c r="B11" s="21" t="s">
        <v>24</v>
      </c>
      <c r="C11" s="22">
        <v>0</v>
      </c>
      <c r="D11" s="22">
        <v>0.24</v>
      </c>
      <c r="E11" s="23">
        <v>728.9</v>
      </c>
      <c r="F11" s="6">
        <f t="shared" si="1"/>
        <v>1049.616</v>
      </c>
      <c r="G11" s="6">
        <f t="shared" si="2"/>
        <v>174.93599999999998</v>
      </c>
      <c r="H11" s="6">
        <f t="shared" si="3"/>
        <v>174.93599999999998</v>
      </c>
      <c r="I11" s="6">
        <f>E11*D11</f>
        <v>174.93599999999998</v>
      </c>
      <c r="J11" s="6">
        <f t="shared" si="5"/>
        <v>174.93599999999998</v>
      </c>
      <c r="K11" s="6">
        <f t="shared" si="6"/>
        <v>174.93599999999998</v>
      </c>
      <c r="L11" s="6">
        <f t="shared" si="7"/>
        <v>174.93599999999998</v>
      </c>
      <c r="M11" s="5">
        <f t="shared" si="8"/>
        <v>1049.6159999999998</v>
      </c>
      <c r="N11" s="6">
        <f t="shared" si="0"/>
        <v>0</v>
      </c>
    </row>
    <row r="12" spans="1:14" ht="16.5" thickBot="1">
      <c r="A12" s="20">
        <v>4</v>
      </c>
      <c r="B12" s="21" t="s">
        <v>10</v>
      </c>
      <c r="C12" s="22">
        <v>0</v>
      </c>
      <c r="D12" s="22">
        <v>1.61</v>
      </c>
      <c r="E12" s="23">
        <v>728.9</v>
      </c>
      <c r="F12" s="6">
        <f t="shared" si="1"/>
        <v>7041.174</v>
      </c>
      <c r="G12" s="6">
        <f t="shared" si="2"/>
        <v>1173.529</v>
      </c>
      <c r="H12" s="6">
        <f t="shared" si="3"/>
        <v>1173.529</v>
      </c>
      <c r="I12" s="6">
        <f t="shared" si="4"/>
        <v>1173.529</v>
      </c>
      <c r="J12" s="6">
        <f t="shared" si="5"/>
        <v>1173.529</v>
      </c>
      <c r="K12" s="6">
        <f t="shared" si="6"/>
        <v>1173.529</v>
      </c>
      <c r="L12" s="6">
        <f t="shared" si="7"/>
        <v>1173.529</v>
      </c>
      <c r="M12" s="5">
        <f t="shared" si="8"/>
        <v>7041.174000000001</v>
      </c>
      <c r="N12" s="6">
        <f t="shared" si="0"/>
        <v>0</v>
      </c>
    </row>
    <row r="13" spans="1:14" ht="32.25" thickBot="1">
      <c r="A13" s="20">
        <v>5</v>
      </c>
      <c r="B13" s="21" t="s">
        <v>11</v>
      </c>
      <c r="C13" s="22">
        <v>1578.74</v>
      </c>
      <c r="D13" s="22">
        <v>0.16</v>
      </c>
      <c r="E13" s="23">
        <v>728.9</v>
      </c>
      <c r="F13" s="6">
        <f t="shared" si="1"/>
        <v>699.7439999999999</v>
      </c>
      <c r="G13" s="6">
        <v>1374.12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5">
        <f t="shared" si="8"/>
        <v>1374.12</v>
      </c>
      <c r="N13" s="6">
        <f t="shared" si="0"/>
        <v>904.364</v>
      </c>
    </row>
    <row r="14" spans="1:14" ht="16.5" thickBot="1">
      <c r="A14" s="20">
        <v>6</v>
      </c>
      <c r="B14" s="21" t="s">
        <v>12</v>
      </c>
      <c r="C14" s="22">
        <v>0</v>
      </c>
      <c r="D14" s="22">
        <v>1.41</v>
      </c>
      <c r="E14" s="23">
        <v>728.9</v>
      </c>
      <c r="F14" s="6">
        <f t="shared" si="1"/>
        <v>6166.493999999999</v>
      </c>
      <c r="G14" s="6">
        <f t="shared" si="2"/>
        <v>1027.7489999999998</v>
      </c>
      <c r="H14" s="6">
        <f t="shared" si="3"/>
        <v>1027.7489999999998</v>
      </c>
      <c r="I14" s="6">
        <f t="shared" si="4"/>
        <v>1027.7489999999998</v>
      </c>
      <c r="J14" s="6">
        <f t="shared" si="5"/>
        <v>1027.7489999999998</v>
      </c>
      <c r="K14" s="6">
        <f t="shared" si="6"/>
        <v>1027.7489999999998</v>
      </c>
      <c r="L14" s="6">
        <f t="shared" si="7"/>
        <v>1027.7489999999998</v>
      </c>
      <c r="M14" s="5">
        <f t="shared" si="8"/>
        <v>6166.493999999999</v>
      </c>
      <c r="N14" s="6">
        <f t="shared" si="0"/>
        <v>0</v>
      </c>
    </row>
    <row r="15" spans="1:14" ht="32.25" thickBot="1">
      <c r="A15" s="20">
        <v>7</v>
      </c>
      <c r="B15" s="21" t="s">
        <v>13</v>
      </c>
      <c r="C15" s="22">
        <v>2015.54</v>
      </c>
      <c r="D15" s="22">
        <v>0.52</v>
      </c>
      <c r="E15" s="23">
        <v>728.9</v>
      </c>
      <c r="F15" s="6">
        <f t="shared" si="1"/>
        <v>2274.168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5">
        <f t="shared" si="8"/>
        <v>0</v>
      </c>
      <c r="N15" s="6">
        <f t="shared" si="0"/>
        <v>4289.7080000000005</v>
      </c>
    </row>
    <row r="16" spans="1:14" ht="16.5" thickBot="1">
      <c r="A16" s="20">
        <v>8</v>
      </c>
      <c r="B16" s="21" t="s">
        <v>14</v>
      </c>
      <c r="C16" s="22"/>
      <c r="D16" s="22">
        <v>0.11</v>
      </c>
      <c r="E16" s="23">
        <v>728.9</v>
      </c>
      <c r="F16" s="6">
        <f t="shared" si="1"/>
        <v>481.074</v>
      </c>
      <c r="G16" s="6">
        <f>E16*D16</f>
        <v>80.179</v>
      </c>
      <c r="H16" s="6">
        <f t="shared" si="3"/>
        <v>80.179</v>
      </c>
      <c r="I16" s="6">
        <f t="shared" si="4"/>
        <v>80.179</v>
      </c>
      <c r="J16" s="6">
        <f t="shared" si="5"/>
        <v>80.179</v>
      </c>
      <c r="K16" s="6">
        <f t="shared" si="6"/>
        <v>80.179</v>
      </c>
      <c r="L16" s="6">
        <f t="shared" si="7"/>
        <v>80.179</v>
      </c>
      <c r="M16" s="5">
        <f t="shared" si="8"/>
        <v>481.07399999999996</v>
      </c>
      <c r="N16" s="6">
        <f t="shared" si="0"/>
        <v>0</v>
      </c>
    </row>
    <row r="17" spans="1:14" ht="30.75" thickBot="1">
      <c r="A17" s="24"/>
      <c r="B17" s="25" t="s">
        <v>31</v>
      </c>
      <c r="C17" s="31"/>
      <c r="D17" s="31">
        <v>0.26</v>
      </c>
      <c r="E17" s="23">
        <v>728.9</v>
      </c>
      <c r="F17" s="31">
        <f t="shared" si="1"/>
        <v>1137.084</v>
      </c>
      <c r="G17" s="31">
        <f t="shared" si="2"/>
        <v>189.514</v>
      </c>
      <c r="H17" s="31">
        <f t="shared" si="3"/>
        <v>189.514</v>
      </c>
      <c r="I17" s="31">
        <f t="shared" si="4"/>
        <v>189.514</v>
      </c>
      <c r="J17" s="31">
        <f t="shared" si="5"/>
        <v>189.514</v>
      </c>
      <c r="K17" s="31">
        <f t="shared" si="6"/>
        <v>189.514</v>
      </c>
      <c r="L17" s="31">
        <f t="shared" si="7"/>
        <v>189.514</v>
      </c>
      <c r="M17" s="5">
        <f>F17</f>
        <v>1137.084</v>
      </c>
      <c r="N17" s="6"/>
    </row>
    <row r="18" spans="1:14" ht="16.5" thickBot="1">
      <c r="A18" s="20">
        <v>10</v>
      </c>
      <c r="B18" s="26" t="s">
        <v>15</v>
      </c>
      <c r="C18" s="22">
        <f>SUM(C9:C17)</f>
        <v>3594.2799999999997</v>
      </c>
      <c r="D18" s="22">
        <f>SUM(D9:D17)</f>
        <v>6.79</v>
      </c>
      <c r="E18" s="5">
        <f>E17</f>
        <v>728.9</v>
      </c>
      <c r="F18" s="5">
        <f aca="true" t="shared" si="9" ref="F18:K18">SUM(F9:F17)</f>
        <v>29695.386</v>
      </c>
      <c r="G18" s="5">
        <f t="shared" si="9"/>
        <v>5827.699</v>
      </c>
      <c r="H18" s="5">
        <f t="shared" si="9"/>
        <v>4453.579</v>
      </c>
      <c r="I18" s="5">
        <f t="shared" si="9"/>
        <v>4453.579</v>
      </c>
      <c r="J18" s="5">
        <f t="shared" si="9"/>
        <v>4453.579</v>
      </c>
      <c r="K18" s="5">
        <f t="shared" si="9"/>
        <v>4453.579</v>
      </c>
      <c r="L18" s="5">
        <f>SUM(L9:L16)</f>
        <v>4264.065</v>
      </c>
      <c r="M18" s="7">
        <f>SUM(M9:M16)</f>
        <v>26958.51</v>
      </c>
      <c r="N18" s="5">
        <f>SUM(N9:N17)</f>
        <v>5194.072</v>
      </c>
    </row>
    <row r="19" spans="1:14" ht="15.75">
      <c r="A19" s="27"/>
      <c r="B19" s="28"/>
      <c r="C19" s="29"/>
      <c r="D19" s="29"/>
      <c r="E19" s="11"/>
      <c r="F19" s="11"/>
      <c r="G19" s="11"/>
      <c r="H19" s="12"/>
      <c r="I19" s="12"/>
      <c r="J19" s="15"/>
      <c r="K19" s="30"/>
      <c r="L19" s="30"/>
      <c r="M19" s="30"/>
      <c r="N19" s="30"/>
    </row>
    <row r="20" spans="1:10" ht="15.75">
      <c r="A20" s="8"/>
      <c r="B20" s="9"/>
      <c r="C20" s="10"/>
      <c r="D20" s="10"/>
      <c r="E20" s="11"/>
      <c r="F20" s="11"/>
      <c r="G20" s="11"/>
      <c r="H20" s="12"/>
      <c r="I20" s="12"/>
      <c r="J20" s="3"/>
    </row>
    <row r="21" spans="1:10" ht="18.75">
      <c r="A21" s="2"/>
      <c r="B21" s="13" t="s">
        <v>36</v>
      </c>
      <c r="C21" s="3">
        <v>29695.38</v>
      </c>
      <c r="D21" s="3"/>
      <c r="E21" s="3"/>
      <c r="F21" s="3"/>
      <c r="G21" s="3"/>
      <c r="H21" s="3"/>
      <c r="I21" s="3"/>
      <c r="J21" s="3"/>
    </row>
    <row r="22" spans="1:6" ht="18.75">
      <c r="A22" s="14"/>
      <c r="B22" s="3" t="s">
        <v>16</v>
      </c>
      <c r="C22" s="3">
        <v>30781.39</v>
      </c>
      <c r="D22" s="3"/>
      <c r="E22" s="3"/>
      <c r="F22" s="3"/>
    </row>
    <row r="23" spans="2:14" ht="15.75">
      <c r="B23" s="3" t="s">
        <v>37</v>
      </c>
      <c r="C23" s="3">
        <v>15449.23</v>
      </c>
      <c r="D23" s="3"/>
      <c r="E23" s="3"/>
      <c r="F23" s="3"/>
      <c r="G23" s="3"/>
      <c r="H23" s="3"/>
      <c r="I23" s="3"/>
      <c r="J23" s="3"/>
      <c r="N23" t="s">
        <v>38</v>
      </c>
    </row>
    <row r="24" spans="2:3" ht="15.75">
      <c r="B24" s="3"/>
      <c r="C24" s="15"/>
    </row>
    <row r="25" spans="2:3" ht="15.75">
      <c r="B25" s="3"/>
      <c r="C25" s="4"/>
    </row>
    <row r="26" spans="2:3" ht="15.75">
      <c r="B26" s="3"/>
      <c r="C26" s="4"/>
    </row>
    <row r="31" spans="2:3" ht="15">
      <c r="B31" t="s">
        <v>17</v>
      </c>
      <c r="C31" s="16">
        <f>C21-F18</f>
        <v>-0.005999999997584382</v>
      </c>
    </row>
    <row r="48" spans="2:6" ht="45">
      <c r="B48" t="s">
        <v>18</v>
      </c>
      <c r="C48" s="17" t="s">
        <v>19</v>
      </c>
      <c r="D48" s="17" t="s">
        <v>20</v>
      </c>
      <c r="E48" s="17" t="s">
        <v>21</v>
      </c>
      <c r="F48" s="17" t="s">
        <v>22</v>
      </c>
    </row>
    <row r="49" spans="2:6" ht="15">
      <c r="B49">
        <v>19.17</v>
      </c>
      <c r="C49" s="18">
        <v>362.88</v>
      </c>
      <c r="D49" s="18">
        <v>0</v>
      </c>
      <c r="E49" s="18">
        <v>741.37</v>
      </c>
      <c r="F49" s="18">
        <v>1104.25</v>
      </c>
    </row>
    <row r="50" spans="2:6" ht="15">
      <c r="B50">
        <v>24.79</v>
      </c>
      <c r="C50" s="18">
        <v>469.26</v>
      </c>
      <c r="D50" s="19">
        <v>469.26</v>
      </c>
      <c r="E50" s="18">
        <v>0</v>
      </c>
      <c r="F50" s="18">
        <v>0</v>
      </c>
    </row>
    <row r="51" spans="2:6" ht="15">
      <c r="B51">
        <v>60.9</v>
      </c>
      <c r="C51" s="18">
        <v>1152.84</v>
      </c>
      <c r="D51" s="19">
        <v>812.05</v>
      </c>
      <c r="E51" s="18">
        <v>43.49</v>
      </c>
      <c r="F51" s="18">
        <v>384.28</v>
      </c>
    </row>
    <row r="52" spans="2:6" ht="15">
      <c r="B52">
        <v>37.5</v>
      </c>
      <c r="C52" s="18">
        <v>709.89</v>
      </c>
      <c r="D52" s="19">
        <v>236.63</v>
      </c>
      <c r="E52" s="18">
        <v>0</v>
      </c>
      <c r="F52" s="18">
        <v>473.26</v>
      </c>
    </row>
    <row r="53" spans="2:6" ht="15">
      <c r="B53">
        <v>49.3</v>
      </c>
      <c r="C53" s="18">
        <v>933.24</v>
      </c>
      <c r="D53" s="19">
        <v>0</v>
      </c>
      <c r="E53" s="18">
        <v>1284.45</v>
      </c>
      <c r="F53" s="18">
        <v>2217.69</v>
      </c>
    </row>
    <row r="54" spans="2:6" ht="15">
      <c r="B54">
        <v>46.6</v>
      </c>
      <c r="C54" s="18">
        <v>882.15</v>
      </c>
      <c r="D54" s="19">
        <v>882.15</v>
      </c>
      <c r="E54" s="18">
        <v>0</v>
      </c>
      <c r="F54" s="18">
        <v>0</v>
      </c>
    </row>
    <row r="55" spans="2:6" ht="15">
      <c r="B55">
        <v>47</v>
      </c>
      <c r="C55" s="18">
        <v>889.71</v>
      </c>
      <c r="D55" s="19">
        <v>0</v>
      </c>
      <c r="E55" s="18">
        <v>334.84</v>
      </c>
      <c r="F55" s="18">
        <v>1224.55</v>
      </c>
    </row>
    <row r="56" spans="2:6" ht="15">
      <c r="B56">
        <v>39.3</v>
      </c>
      <c r="C56" s="18">
        <v>743.94</v>
      </c>
      <c r="D56" s="19">
        <v>247.98</v>
      </c>
      <c r="E56" s="18">
        <v>0</v>
      </c>
      <c r="F56" s="18">
        <v>495.96</v>
      </c>
    </row>
    <row r="57" spans="2:6" ht="15">
      <c r="B57">
        <v>47.2</v>
      </c>
      <c r="C57" s="18">
        <v>893.46</v>
      </c>
      <c r="D57" s="19">
        <v>700</v>
      </c>
      <c r="E57" s="18">
        <v>1825.41</v>
      </c>
      <c r="F57" s="18">
        <v>2018.9</v>
      </c>
    </row>
    <row r="58" spans="2:6" ht="15">
      <c r="B58">
        <v>43.73</v>
      </c>
      <c r="C58" s="18">
        <v>827.82</v>
      </c>
      <c r="D58" s="19">
        <v>551.88</v>
      </c>
      <c r="E58" s="18">
        <v>311.54</v>
      </c>
      <c r="F58" s="18">
        <v>584.48</v>
      </c>
    </row>
    <row r="59" spans="2:6" ht="15">
      <c r="B59">
        <v>45.5</v>
      </c>
      <c r="C59" s="18">
        <v>861.33</v>
      </c>
      <c r="D59" s="19">
        <v>324.44</v>
      </c>
      <c r="E59" s="18">
        <v>611.27</v>
      </c>
      <c r="F59" s="18">
        <v>1148.16</v>
      </c>
    </row>
    <row r="60" spans="2:6" ht="15">
      <c r="B60">
        <v>39.5</v>
      </c>
      <c r="C60" s="18">
        <v>747.75</v>
      </c>
      <c r="D60" s="19">
        <v>747.75</v>
      </c>
      <c r="E60" s="18">
        <v>0</v>
      </c>
      <c r="F60" s="18">
        <v>0</v>
      </c>
    </row>
    <row r="61" spans="2:6" ht="15">
      <c r="B61">
        <v>48</v>
      </c>
      <c r="C61" s="18">
        <v>908.64</v>
      </c>
      <c r="D61" s="19">
        <v>605.76</v>
      </c>
      <c r="E61" s="18">
        <v>644.84</v>
      </c>
      <c r="F61" s="18">
        <v>947.72</v>
      </c>
    </row>
    <row r="62" spans="2:6" ht="15">
      <c r="B62">
        <v>39.4</v>
      </c>
      <c r="C62" s="18">
        <v>745.83</v>
      </c>
      <c r="D62" s="19">
        <v>0</v>
      </c>
      <c r="E62" s="18">
        <v>1523.74</v>
      </c>
      <c r="F62" s="18">
        <v>2269.57</v>
      </c>
    </row>
    <row r="63" spans="2:6" ht="15">
      <c r="B63">
        <v>39.5</v>
      </c>
      <c r="C63" s="18">
        <v>747.75</v>
      </c>
      <c r="D63" s="19">
        <v>498.5</v>
      </c>
      <c r="E63" s="18">
        <v>0</v>
      </c>
      <c r="F63" s="18">
        <v>249.25</v>
      </c>
    </row>
    <row r="64" spans="2:6" ht="15">
      <c r="B64">
        <v>48</v>
      </c>
      <c r="C64" s="18">
        <v>908.64</v>
      </c>
      <c r="D64" s="19">
        <v>0</v>
      </c>
      <c r="E64" s="18">
        <v>947.72</v>
      </c>
      <c r="F64" s="18">
        <v>1856.36</v>
      </c>
    </row>
    <row r="65" spans="2:6" ht="15">
      <c r="B65">
        <v>60.9</v>
      </c>
      <c r="C65" s="18">
        <v>1152.84</v>
      </c>
      <c r="D65" s="19">
        <v>0</v>
      </c>
      <c r="E65" s="18">
        <v>1970.98</v>
      </c>
      <c r="F65" s="18">
        <v>3123.82</v>
      </c>
    </row>
    <row r="66" spans="2:6" ht="15">
      <c r="B66">
        <v>41.14</v>
      </c>
      <c r="C66" s="18">
        <v>778.77</v>
      </c>
      <c r="D66" s="19">
        <v>519.18</v>
      </c>
      <c r="E66" s="18">
        <v>0</v>
      </c>
      <c r="F66" s="18">
        <v>259.59</v>
      </c>
    </row>
    <row r="67" spans="2:6" ht="15">
      <c r="B67">
        <v>49.3</v>
      </c>
      <c r="C67" s="18">
        <v>933.24</v>
      </c>
      <c r="D67" s="19">
        <v>622.16</v>
      </c>
      <c r="E67" s="18">
        <v>0</v>
      </c>
      <c r="F67" s="18">
        <v>311.08</v>
      </c>
    </row>
    <row r="68" spans="2:6" ht="15">
      <c r="B68" s="4">
        <f>SUM(B49:B67)</f>
        <v>826.7299999999999</v>
      </c>
      <c r="C68" s="18">
        <f>C49+C50+C51+C52+C53+C54+C55+C56+C57+C58+C59+C60+C61+C62+C63+C64+C65+C66+C67</f>
        <v>15649.98</v>
      </c>
      <c r="D68" s="19">
        <f>SUM(D49:D67)</f>
        <v>7217.740000000001</v>
      </c>
      <c r="E68" s="18">
        <f>SUM(E49:E67)</f>
        <v>10239.65</v>
      </c>
      <c r="F68" s="18">
        <f>SUM(F49:F67)</f>
        <v>18668.920000000002</v>
      </c>
    </row>
    <row r="70" ht="15">
      <c r="C70" s="18">
        <f>A70-B70</f>
        <v>0</v>
      </c>
    </row>
  </sheetData>
  <sheetProtection selectLockedCells="1" selectUnlockedCells="1"/>
  <mergeCells count="7">
    <mergeCell ref="A1:I1"/>
    <mergeCell ref="A3:I3"/>
    <mergeCell ref="A5:I5"/>
    <mergeCell ref="A7:A8"/>
    <mergeCell ref="B7:B8"/>
    <mergeCell ref="C7:F7"/>
    <mergeCell ref="G7:L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2016-03-14T13:32:41Z</cp:lastPrinted>
  <dcterms:modified xsi:type="dcterms:W3CDTF">2016-03-14T13:32:44Z</dcterms:modified>
  <cp:category/>
  <cp:version/>
  <cp:contentType/>
  <cp:contentStatus/>
</cp:coreProperties>
</file>